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9" activeTab="5"/>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<sst xmlns="http://schemas.openxmlformats.org/spreadsheetml/2006/main" count="163" uniqueCount="147">
  <si>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</si>
  <si>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</si>
  <si>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</si>
  <si>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</si>
  <si>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</si>
  <si>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</si>
  <si>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</si>
  <si>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</si>
  <si>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</si>
  <si>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</si>
  <si>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</si>
  <si>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</si>
  <si>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</si>
  <si>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</si>
  <si>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</si>
  <si>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</si>
  <si>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</si>
  <si>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</si>
  <si>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</si>
  <si>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</si>
  <si>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</si>
  <si>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</si>
  <si>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</si>
  <si>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</si>
  <si>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</si>
  <si>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</si>
  <si>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</si>
  <si>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</si>
  <si>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</si>
  <si>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</si>
  <si>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</si>
  <si>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</si>
  <si>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</si>
  <si>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</si>
  <si>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</si>
  <si>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</si>
  <si>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</si>
  <si>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</si>
  <si>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</si>
  <si>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</si>
  <si>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</si>
  <si>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</si>
  <si>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</si>
  <si>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</si>
  <si>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</si>
  <si>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</si>
  <si>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</si>
  <si>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</si>
  <si>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</si>
  <si>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</si>
  <si>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Här anger du chefens lönekostnad till den del som är arbetsledning samt administratörers lönekostnad, t.ex. förvaltningens assistenter och nämndsekreterare.</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</si>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</sst>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s>
  <fonts count="91">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9"/>
      <color indexed="63"/>
      <name val="Arial"/>
      <family val="0"/>
    </font>
    <font>
      <b/>
      <sz val="9"/>
      <color indexed="63"/>
      <name val="Arial"/>
      <family val="0"/>
    </font>
    <font>
      <sz val="8.25"/>
      <color indexed="63"/>
      <name val="Arial"/>
      <family val="0"/>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9" fontId="62"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62"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67">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0" fillId="33" borderId="0" xfId="0" applyFont="1" applyFill="1" applyAlignment="1" applyProtection="1">
      <alignment/>
      <protection/>
    </xf>
    <xf numFmtId="0" fontId="0" fillId="0" borderId="0" xfId="0" applyAlignment="1" applyProtection="1">
      <alignment/>
      <protection/>
    </xf>
    <xf numFmtId="0" fontId="71" fillId="33" borderId="0" xfId="0" applyFont="1" applyFill="1" applyAlignment="1" applyProtection="1">
      <alignment/>
      <protection/>
    </xf>
    <xf numFmtId="0" fontId="72"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3" fillId="0" borderId="0" xfId="0" applyFont="1" applyAlignment="1" applyProtection="1">
      <alignment horizontal="left"/>
      <protection/>
    </xf>
    <xf numFmtId="0" fontId="74" fillId="0" borderId="0" xfId="0" applyFont="1" applyAlignment="1" applyProtection="1">
      <alignment/>
      <protection/>
    </xf>
    <xf numFmtId="0" fontId="0" fillId="0" borderId="0" xfId="0" applyAlignment="1" applyProtection="1">
      <alignment horizontal="left"/>
      <protection/>
    </xf>
    <xf numFmtId="0" fontId="57" fillId="33" borderId="0" xfId="45" applyFill="1" applyAlignment="1" applyProtection="1">
      <alignment horizontal="right"/>
      <protection/>
    </xf>
    <xf numFmtId="0" fontId="69" fillId="0" borderId="0" xfId="0" applyFont="1" applyAlignment="1" applyProtection="1">
      <alignment/>
      <protection/>
    </xf>
    <xf numFmtId="0" fontId="0" fillId="0" borderId="0" xfId="0" applyFill="1" applyAlignment="1" applyProtection="1">
      <alignment horizontal="left"/>
      <protection/>
    </xf>
    <xf numFmtId="0" fontId="69" fillId="0" borderId="15" xfId="0" applyFont="1" applyBorder="1" applyAlignment="1" applyProtection="1">
      <alignment/>
      <protection/>
    </xf>
    <xf numFmtId="0" fontId="69"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5" fillId="33" borderId="0" xfId="0" applyFont="1" applyFill="1" applyAlignment="1" applyProtection="1">
      <alignment/>
      <protection/>
    </xf>
    <xf numFmtId="0" fontId="75"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7" fillId="33" borderId="0" xfId="45" applyFill="1" applyAlignment="1" applyProtection="1">
      <alignment horizontal="left"/>
      <protection/>
    </xf>
    <xf numFmtId="0" fontId="71" fillId="33" borderId="0" xfId="0" applyFont="1" applyFill="1"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Border="1" applyAlignment="1" applyProtection="1">
      <alignment/>
      <protection/>
    </xf>
    <xf numFmtId="0" fontId="76" fillId="0" borderId="0" xfId="0" applyFont="1" applyFill="1" applyAlignment="1" applyProtection="1">
      <alignment/>
      <protection/>
    </xf>
    <xf numFmtId="0" fontId="76"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69"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69" fillId="33" borderId="0" xfId="0" applyNumberFormat="1" applyFont="1" applyFill="1" applyAlignment="1" applyProtection="1">
      <alignment/>
      <protection/>
    </xf>
    <xf numFmtId="0" fontId="67"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4"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7" fillId="33" borderId="0" xfId="0" applyFont="1" applyFill="1" applyAlignment="1" applyProtection="1">
      <alignment/>
      <protection/>
    </xf>
    <xf numFmtId="0" fontId="63" fillId="0" borderId="0" xfId="51" applyAlignment="1">
      <alignment/>
    </xf>
    <xf numFmtId="0" fontId="0" fillId="0" borderId="0" xfId="0" applyFill="1" applyBorder="1" applyAlignment="1" applyProtection="1">
      <alignment/>
      <protection/>
    </xf>
    <xf numFmtId="9" fontId="78" fillId="0" borderId="0" xfId="0" applyNumberFormat="1" applyFont="1" applyAlignment="1" applyProtection="1">
      <alignment/>
      <protection/>
    </xf>
    <xf numFmtId="0" fontId="69" fillId="0" borderId="0" xfId="0" applyFont="1" applyFill="1" applyBorder="1" applyAlignment="1" applyProtection="1">
      <alignment/>
      <protection/>
    </xf>
    <xf numFmtId="165" fontId="69" fillId="33" borderId="0" xfId="0" applyNumberFormat="1" applyFont="1" applyFill="1" applyAlignment="1" applyProtection="1">
      <alignment/>
      <protection/>
    </xf>
    <xf numFmtId="0" fontId="79" fillId="33" borderId="0" xfId="0" applyFont="1" applyFill="1" applyAlignment="1" applyProtection="1">
      <alignment/>
      <protection/>
    </xf>
    <xf numFmtId="0" fontId="79"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0" fillId="33" borderId="0" xfId="0" applyFont="1" applyFill="1" applyAlignment="1" applyProtection="1">
      <alignment vertical="center"/>
      <protection/>
    </xf>
    <xf numFmtId="0" fontId="81" fillId="33" borderId="0" xfId="0" applyFont="1" applyFill="1" applyAlignment="1" applyProtection="1">
      <alignment vertical="top" wrapText="1"/>
      <protection/>
    </xf>
    <xf numFmtId="0" fontId="82" fillId="33" borderId="0" xfId="0" applyFont="1" applyFill="1" applyAlignment="1" applyProtection="1">
      <alignment/>
      <protection/>
    </xf>
    <xf numFmtId="0" fontId="67" fillId="33" borderId="0" xfId="0" applyFont="1" applyFill="1" applyAlignment="1" applyProtection="1">
      <alignment horizontal="left" wrapText="1"/>
      <protection/>
    </xf>
    <xf numFmtId="0" fontId="67" fillId="33" borderId="0" xfId="0" applyFont="1" applyFill="1" applyAlignment="1" applyProtection="1">
      <alignment horizontal="left"/>
      <protection/>
    </xf>
    <xf numFmtId="0" fontId="82"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0" fillId="34" borderId="0" xfId="0" applyFont="1" applyFill="1" applyAlignment="1" applyProtection="1">
      <alignment/>
      <protection/>
    </xf>
    <xf numFmtId="0" fontId="70" fillId="34" borderId="0" xfId="0" applyNumberFormat="1" applyFont="1" applyFill="1" applyBorder="1" applyAlignment="1" applyProtection="1">
      <alignment/>
      <protection/>
    </xf>
    <xf numFmtId="0" fontId="72" fillId="34" borderId="0" xfId="0" applyFont="1" applyFill="1" applyAlignment="1" applyProtection="1">
      <alignment horizontal="left"/>
      <protection/>
    </xf>
    <xf numFmtId="3" fontId="70"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0"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0"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7"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7" fillId="34" borderId="25" xfId="0" applyFont="1" applyFill="1" applyBorder="1" applyAlignment="1" applyProtection="1">
      <alignment horizontal="left" vertical="center"/>
      <protection/>
    </xf>
    <xf numFmtId="0" fontId="67" fillId="34" borderId="26" xfId="0" applyFont="1" applyFill="1" applyBorder="1" applyAlignment="1" applyProtection="1">
      <alignment vertical="top" wrapText="1"/>
      <protection/>
    </xf>
    <xf numFmtId="0" fontId="67" fillId="34" borderId="20" xfId="0" applyFont="1" applyFill="1" applyBorder="1" applyAlignment="1" applyProtection="1">
      <alignment vertical="top"/>
      <protection/>
    </xf>
    <xf numFmtId="0" fontId="67" fillId="34" borderId="27" xfId="0" applyFont="1" applyFill="1" applyBorder="1" applyAlignment="1" applyProtection="1">
      <alignment vertical="top" wrapText="1"/>
      <protection/>
    </xf>
    <xf numFmtId="0" fontId="67" fillId="34" borderId="20" xfId="0" applyFont="1" applyFill="1" applyBorder="1" applyAlignment="1" applyProtection="1">
      <alignment horizontal="left" vertical="top" wrapText="1"/>
      <protection/>
    </xf>
    <xf numFmtId="164" fontId="77" fillId="34" borderId="27" xfId="0" applyNumberFormat="1" applyFont="1" applyFill="1" applyBorder="1" applyAlignment="1" applyProtection="1">
      <alignment vertical="center"/>
      <protection/>
    </xf>
    <xf numFmtId="0" fontId="67"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4" fillId="34" borderId="15" xfId="0" applyFont="1" applyFill="1" applyBorder="1" applyAlignment="1" applyProtection="1">
      <alignment vertical="top"/>
      <protection/>
    </xf>
    <xf numFmtId="0" fontId="74"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7" fillId="34" borderId="0" xfId="0" applyFont="1" applyFill="1" applyAlignment="1" applyProtection="1">
      <alignment vertical="top"/>
      <protection/>
    </xf>
    <xf numFmtId="0" fontId="74"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7" fillId="34" borderId="0" xfId="0" applyFont="1" applyFill="1" applyAlignment="1" applyProtection="1">
      <alignment vertical="top" wrapText="1"/>
      <protection/>
    </xf>
    <xf numFmtId="165" fontId="67"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7"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7" fillId="34" borderId="31" xfId="0" applyFont="1" applyFill="1" applyBorder="1" applyAlignment="1" applyProtection="1">
      <alignment/>
      <protection/>
    </xf>
    <xf numFmtId="0" fontId="0" fillId="34" borderId="26" xfId="0" applyFill="1" applyBorder="1" applyAlignment="1" applyProtection="1">
      <alignment/>
      <protection/>
    </xf>
    <xf numFmtId="0" fontId="77" fillId="34" borderId="0" xfId="0" applyFont="1" applyFill="1" applyBorder="1" applyAlignment="1" applyProtection="1">
      <alignment/>
      <protection/>
    </xf>
    <xf numFmtId="0" fontId="0" fillId="34" borderId="27" xfId="0" applyFill="1" applyBorder="1" applyAlignment="1" applyProtection="1">
      <alignment/>
      <protection/>
    </xf>
    <xf numFmtId="0" fontId="70" fillId="34" borderId="20" xfId="0" applyFont="1" applyFill="1" applyBorder="1" applyAlignment="1" applyProtection="1">
      <alignment/>
      <protection/>
    </xf>
    <xf numFmtId="164" fontId="71" fillId="34" borderId="11" xfId="0" applyNumberFormat="1" applyFont="1" applyFill="1" applyBorder="1" applyAlignment="1" applyProtection="1">
      <alignment/>
      <protection/>
    </xf>
    <xf numFmtId="0" fontId="70" fillId="34" borderId="0" xfId="0" applyFont="1" applyFill="1" applyBorder="1" applyAlignment="1" applyProtection="1">
      <alignment vertical="top"/>
      <protection/>
    </xf>
    <xf numFmtId="0" fontId="70"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2" fillId="35" borderId="32" xfId="0" applyFont="1" applyFill="1" applyBorder="1" applyAlignment="1" applyProtection="1">
      <alignment vertical="top" wrapText="1"/>
      <protection/>
    </xf>
    <xf numFmtId="0" fontId="77" fillId="35" borderId="33" xfId="0" applyFont="1" applyFill="1" applyBorder="1" applyAlignment="1" applyProtection="1">
      <alignment/>
      <protection/>
    </xf>
    <xf numFmtId="0" fontId="67" fillId="35" borderId="34" xfId="0" applyFont="1" applyFill="1" applyBorder="1" applyAlignment="1" applyProtection="1">
      <alignment/>
      <protection/>
    </xf>
    <xf numFmtId="0" fontId="67" fillId="35" borderId="35" xfId="0" applyFont="1" applyFill="1" applyBorder="1" applyAlignment="1" applyProtection="1">
      <alignment/>
      <protection/>
    </xf>
    <xf numFmtId="166" fontId="67" fillId="35" borderId="36" xfId="57" applyNumberFormat="1" applyFont="1" applyFill="1" applyBorder="1" applyAlignment="1" applyProtection="1">
      <alignment/>
      <protection/>
    </xf>
    <xf numFmtId="0" fontId="77" fillId="35" borderId="37" xfId="0" applyFont="1" applyFill="1" applyBorder="1" applyAlignment="1" applyProtection="1">
      <alignment/>
      <protection/>
    </xf>
    <xf numFmtId="0" fontId="77" fillId="35" borderId="38" xfId="0" applyFont="1" applyFill="1" applyBorder="1" applyAlignment="1" applyProtection="1">
      <alignment/>
      <protection/>
    </xf>
    <xf numFmtId="166" fontId="77" fillId="35" borderId="39" xfId="57" applyNumberFormat="1" applyFont="1" applyFill="1" applyBorder="1" applyAlignment="1" applyProtection="1">
      <alignment/>
      <protection/>
    </xf>
    <xf numFmtId="0" fontId="83" fillId="35" borderId="40" xfId="0" applyFont="1" applyFill="1" applyBorder="1" applyAlignment="1" applyProtection="1">
      <alignment/>
      <protection/>
    </xf>
    <xf numFmtId="0" fontId="83" fillId="35" borderId="41" xfId="0" applyFont="1" applyFill="1" applyBorder="1" applyAlignment="1" applyProtection="1">
      <alignment/>
      <protection/>
    </xf>
    <xf numFmtId="165" fontId="77" fillId="35" borderId="42" xfId="0" applyNumberFormat="1" applyFont="1" applyFill="1" applyBorder="1" applyAlignment="1" applyProtection="1">
      <alignment/>
      <protection/>
    </xf>
    <xf numFmtId="0" fontId="72" fillId="35" borderId="43" xfId="0" applyFont="1" applyFill="1" applyBorder="1" applyAlignment="1" applyProtection="1">
      <alignment/>
      <protection/>
    </xf>
    <xf numFmtId="0" fontId="72"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7"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7"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7"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7"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7"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2" fillId="34" borderId="0" xfId="0" applyNumberFormat="1" applyFont="1" applyFill="1" applyBorder="1" applyAlignment="1" applyProtection="1">
      <alignment/>
      <protection/>
    </xf>
    <xf numFmtId="0" fontId="84" fillId="2" borderId="47" xfId="51" applyFont="1" applyFill="1" applyBorder="1" applyAlignment="1">
      <alignment horizontal="left"/>
    </xf>
    <xf numFmtId="0" fontId="84" fillId="2" borderId="49" xfId="51" applyFont="1" applyFill="1" applyBorder="1" applyAlignment="1">
      <alignment horizontal="left"/>
    </xf>
    <xf numFmtId="0" fontId="67"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2" fillId="0" borderId="46" xfId="50" applyNumberFormat="1" applyFont="1" applyFill="1" applyBorder="1" applyAlignment="1" applyProtection="1">
      <alignment vertical="center"/>
      <protection locked="0"/>
    </xf>
    <xf numFmtId="166" fontId="62" fillId="0" borderId="46" xfId="0" applyNumberFormat="1" applyFont="1" applyFill="1" applyBorder="1" applyAlignment="1" applyProtection="1">
      <alignment vertical="center"/>
      <protection locked="0"/>
    </xf>
    <xf numFmtId="0" fontId="74"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4" fillId="2" borderId="49" xfId="51" applyFont="1" applyFill="1" applyBorder="1" applyAlignment="1" applyProtection="1">
      <alignment horizontal="left"/>
      <protection locked="0"/>
    </xf>
    <xf numFmtId="14" fontId="84" fillId="2" borderId="48" xfId="51" applyNumberFormat="1" applyFont="1" applyFill="1" applyBorder="1" applyAlignment="1" applyProtection="1">
      <alignment horizontal="left"/>
      <protection locked="0"/>
    </xf>
    <xf numFmtId="0" fontId="85" fillId="0" borderId="0" xfId="0" applyFont="1" applyAlignment="1" applyProtection="1">
      <alignment horizontal="left"/>
      <protection/>
    </xf>
    <xf numFmtId="0" fontId="74"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7" fillId="35" borderId="43" xfId="0" applyFont="1" applyFill="1" applyBorder="1" applyAlignment="1" applyProtection="1">
      <alignment vertical="top" wrapText="1"/>
      <protection/>
    </xf>
    <xf numFmtId="0" fontId="86" fillId="33" borderId="0" xfId="0" applyFont="1" applyFill="1" applyAlignment="1" applyProtection="1">
      <alignment/>
      <protection/>
    </xf>
    <xf numFmtId="0" fontId="74" fillId="33" borderId="0" xfId="0" applyFont="1" applyFill="1" applyAlignment="1" applyProtection="1">
      <alignment vertical="top"/>
      <protection/>
    </xf>
    <xf numFmtId="0" fontId="75" fillId="33" borderId="0" xfId="0" applyFont="1" applyFill="1" applyAlignment="1" applyProtection="1">
      <alignment vertical="top"/>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7" fillId="33" borderId="0" xfId="0" applyNumberFormat="1" applyFont="1" applyFill="1" applyAlignment="1" applyProtection="1">
      <alignment horizontal="center" vertical="top" wrapText="1"/>
      <protection locked="0"/>
    </xf>
    <xf numFmtId="0" fontId="72"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7" fillId="34" borderId="25" xfId="0" applyFont="1" applyFill="1" applyBorder="1" applyAlignment="1" applyProtection="1">
      <alignment horizontal="left" vertical="top" wrapText="1"/>
      <protection/>
    </xf>
    <xf numFmtId="0" fontId="67" fillId="36" borderId="31" xfId="0" applyFont="1" applyFill="1" applyBorder="1" applyAlignment="1" applyProtection="1">
      <alignment horizontal="left" vertical="top" wrapText="1"/>
      <protection/>
    </xf>
    <xf numFmtId="0" fontId="67" fillId="36" borderId="26" xfId="0" applyFont="1" applyFill="1" applyBorder="1" applyAlignment="1" applyProtection="1">
      <alignment horizontal="left" vertical="top" wrapText="1"/>
      <protection/>
    </xf>
    <xf numFmtId="0" fontId="88" fillId="35" borderId="54" xfId="0" applyFont="1" applyFill="1" applyBorder="1" applyAlignment="1" applyProtection="1">
      <alignment horizontal="left" vertical="top" wrapText="1"/>
      <protection/>
    </xf>
    <xf numFmtId="0" fontId="88" fillId="37" borderId="55" xfId="0" applyFont="1" applyFill="1" applyBorder="1" applyAlignment="1" applyProtection="1">
      <alignment horizontal="left" vertical="top" wrapText="1"/>
      <protection/>
    </xf>
    <xf numFmtId="0" fontId="88" fillId="37" borderId="56" xfId="0" applyFont="1" applyFill="1" applyBorder="1" applyAlignment="1" applyProtection="1">
      <alignment horizontal="left" vertical="top" wrapText="1"/>
      <protection/>
    </xf>
    <xf numFmtId="0" fontId="81" fillId="33" borderId="0" xfId="0" applyFont="1" applyFill="1" applyAlignment="1" applyProtection="1">
      <alignment horizontal="left" vertical="top" wrapText="1"/>
      <protection/>
    </xf>
    <xf numFmtId="0" fontId="89" fillId="35" borderId="57" xfId="0" applyFont="1" applyFill="1" applyBorder="1" applyAlignment="1" applyProtection="1">
      <alignment horizontal="left"/>
      <protection/>
    </xf>
    <xf numFmtId="0" fontId="89" fillId="5" borderId="16" xfId="0" applyFont="1" applyFill="1" applyBorder="1" applyAlignment="1" applyProtection="1">
      <alignment horizontal="left"/>
      <protection/>
    </xf>
    <xf numFmtId="0" fontId="89" fillId="5" borderId="52" xfId="0" applyFont="1" applyFill="1" applyBorder="1" applyAlignment="1" applyProtection="1">
      <alignment horizontal="left"/>
      <protection/>
    </xf>
    <xf numFmtId="0" fontId="88" fillId="35" borderId="58" xfId="0" applyFont="1" applyFill="1" applyBorder="1" applyAlignment="1" applyProtection="1">
      <alignment horizontal="left" vertical="top" wrapText="1"/>
      <protection/>
    </xf>
    <xf numFmtId="0" fontId="88" fillId="37" borderId="0" xfId="0" applyFont="1" applyFill="1" applyBorder="1" applyAlignment="1" applyProtection="1">
      <alignment horizontal="left" vertical="top" wrapText="1"/>
      <protection/>
    </xf>
    <xf numFmtId="0" fontId="88" fillId="37" borderId="59" xfId="0" applyFont="1" applyFill="1" applyBorder="1" applyAlignment="1" applyProtection="1">
      <alignment horizontal="left" vertical="top" wrapText="1"/>
      <protection/>
    </xf>
    <xf numFmtId="0" fontId="88" fillId="35" borderId="32" xfId="0" applyFont="1" applyFill="1" applyBorder="1" applyAlignment="1" applyProtection="1">
      <alignment horizontal="left" vertical="top" wrapText="1"/>
      <protection/>
    </xf>
    <xf numFmtId="0" fontId="88" fillId="37" borderId="60" xfId="0" applyFont="1" applyFill="1" applyBorder="1" applyAlignment="1" applyProtection="1">
      <alignment horizontal="left" vertical="top" wrapText="1"/>
      <protection/>
    </xf>
    <xf numFmtId="0" fontId="88" fillId="37" borderId="33" xfId="0" applyFont="1" applyFill="1" applyBorder="1" applyAlignment="1" applyProtection="1">
      <alignment horizontal="left" vertical="top" wrapText="1"/>
      <protection/>
    </xf>
    <xf numFmtId="164" fontId="77" fillId="34" borderId="61" xfId="0" applyNumberFormat="1" applyFont="1" applyFill="1" applyBorder="1" applyAlignment="1" applyProtection="1">
      <alignment vertical="center"/>
      <protection/>
    </xf>
    <xf numFmtId="164" fontId="77" fillId="36" borderId="62" xfId="0" applyNumberFormat="1" applyFont="1" applyFill="1" applyBorder="1" applyAlignment="1" applyProtection="1">
      <alignment vertical="center"/>
      <protection/>
    </xf>
    <xf numFmtId="169" fontId="77" fillId="34" borderId="61" xfId="0" applyNumberFormat="1" applyFont="1" applyFill="1" applyBorder="1" applyAlignment="1" applyProtection="1">
      <alignment vertical="center"/>
      <protection/>
    </xf>
    <xf numFmtId="169" fontId="77" fillId="36" borderId="62" xfId="0" applyNumberFormat="1" applyFont="1" applyFill="1" applyBorder="1" applyAlignment="1" applyProtection="1">
      <alignment vertical="center"/>
      <protection/>
    </xf>
    <xf numFmtId="0" fontId="67" fillId="34" borderId="63" xfId="0" applyFont="1" applyFill="1" applyBorder="1" applyAlignment="1" applyProtection="1">
      <alignment horizontal="left" vertical="center" wrapText="1"/>
      <protection/>
    </xf>
    <xf numFmtId="0" fontId="67" fillId="36" borderId="63" xfId="0" applyFont="1" applyFill="1" applyBorder="1" applyAlignment="1" applyProtection="1">
      <alignment horizontal="left" vertical="center" wrapText="1"/>
      <protection/>
    </xf>
    <xf numFmtId="172" fontId="67" fillId="34" borderId="64" xfId="57" applyNumberFormat="1" applyFont="1" applyFill="1" applyBorder="1" applyAlignment="1" applyProtection="1">
      <alignment vertical="center"/>
      <protection/>
    </xf>
    <xf numFmtId="172" fontId="67"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vertical="top" wrapText="1"/>
      <protection/>
    </xf>
    <xf numFmtId="9" fontId="74" fillId="5" borderId="66" xfId="0" applyNumberFormat="1" applyFont="1" applyFill="1" applyBorder="1" applyAlignment="1" applyProtection="1">
      <alignment horizontal="left" vertical="top" wrapText="1"/>
      <protection/>
    </xf>
    <xf numFmtId="9" fontId="74" fillId="5" borderId="14" xfId="0" applyNumberFormat="1" applyFont="1" applyFill="1" applyBorder="1" applyAlignment="1" applyProtection="1">
      <alignment horizontal="left" vertical="top" wrapText="1"/>
      <protection/>
    </xf>
    <xf numFmtId="3" fontId="74" fillId="0" borderId="13" xfId="0" applyNumberFormat="1" applyFont="1" applyFill="1" applyBorder="1" applyAlignment="1" applyProtection="1">
      <alignment vertical="top" wrapText="1"/>
      <protection locked="0"/>
    </xf>
    <xf numFmtId="0" fontId="74" fillId="0" borderId="66" xfId="0" applyFont="1" applyBorder="1" applyAlignment="1" applyProtection="1">
      <alignment vertical="top" wrapText="1"/>
      <protection locked="0"/>
    </xf>
    <xf numFmtId="0" fontId="74"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4" fillId="35" borderId="13" xfId="0" applyNumberFormat="1" applyFont="1" applyFill="1" applyBorder="1" applyAlignment="1" applyProtection="1">
      <alignment horizontal="left"/>
      <protection/>
    </xf>
    <xf numFmtId="9" fontId="74" fillId="5" borderId="66" xfId="0" applyNumberFormat="1" applyFont="1" applyFill="1" applyBorder="1" applyAlignment="1" applyProtection="1">
      <alignment horizontal="left"/>
      <protection/>
    </xf>
    <xf numFmtId="9" fontId="74" fillId="5" borderId="14" xfId="0" applyNumberFormat="1" applyFont="1" applyFill="1" applyBorder="1" applyAlignment="1" applyProtection="1">
      <alignment horizontal="left"/>
      <protection/>
    </xf>
    <xf numFmtId="9" fontId="74" fillId="35" borderId="13" xfId="0" applyNumberFormat="1" applyFont="1" applyFill="1" applyBorder="1" applyAlignment="1" applyProtection="1">
      <alignment horizontal="left" vertical="top"/>
      <protection/>
    </xf>
    <xf numFmtId="9" fontId="74" fillId="5" borderId="66" xfId="0" applyNumberFormat="1" applyFont="1" applyFill="1" applyBorder="1" applyAlignment="1" applyProtection="1">
      <alignment horizontal="left" vertical="top"/>
      <protection/>
    </xf>
    <xf numFmtId="9" fontId="74"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1"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4" fillId="0" borderId="66" xfId="0" applyFont="1" applyBorder="1" applyAlignment="1" applyProtection="1">
      <alignment vertical="top"/>
      <protection locked="0"/>
    </xf>
    <xf numFmtId="0" fontId="74" fillId="0" borderId="14" xfId="0" applyFont="1" applyBorder="1" applyAlignment="1" applyProtection="1">
      <alignment vertical="top"/>
      <protection locked="0"/>
    </xf>
    <xf numFmtId="9" fontId="74" fillId="35" borderId="66" xfId="0" applyNumberFormat="1" applyFont="1" applyFill="1" applyBorder="1" applyAlignment="1" applyProtection="1">
      <alignment horizontal="left" vertical="top" wrapText="1"/>
      <protection/>
    </xf>
    <xf numFmtId="9" fontId="74" fillId="35" borderId="14" xfId="0" applyNumberFormat="1" applyFont="1" applyFill="1" applyBorder="1" applyAlignment="1" applyProtection="1">
      <alignment horizontal="left" vertical="top" wrapText="1"/>
      <protection/>
    </xf>
    <xf numFmtId="0" fontId="71" fillId="34" borderId="0" xfId="0" applyFont="1" applyFill="1" applyBorder="1" applyAlignment="1" applyProtection="1">
      <alignment vertical="top" wrapText="1"/>
      <protection/>
    </xf>
    <xf numFmtId="0" fontId="71" fillId="7" borderId="29" xfId="0" applyFont="1" applyFill="1" applyBorder="1" applyAlignment="1" applyProtection="1">
      <alignment vertical="top" wrapText="1"/>
      <protection/>
    </xf>
    <xf numFmtId="0" fontId="74" fillId="34" borderId="15" xfId="0" applyFont="1" applyFill="1" applyBorder="1" applyAlignment="1" applyProtection="1">
      <alignment horizontal="left" vertical="top"/>
      <protection/>
    </xf>
    <xf numFmtId="0" fontId="74"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61"/>
          <c:w val="0.974"/>
          <c:h val="0.961"/>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9918469"/>
        <c:axId val="52959598"/>
      </c:barChart>
      <c:catAx>
        <c:axId val="991846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52959598"/>
        <c:crosses val="autoZero"/>
        <c:auto val="1"/>
        <c:lblOffset val="100"/>
        <c:tickLblSkip val="1"/>
        <c:noMultiLvlLbl val="0"/>
      </c:catAx>
      <c:valAx>
        <c:axId val="52959598"/>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9918469"/>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885"/>
          <c:w val="0.8045"/>
          <c:h val="0.75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40845407"/>
        <c:axId val="28924696"/>
      </c:barChart>
      <c:catAx>
        <c:axId val="40845407"/>
        <c:scaling>
          <c:orientation val="minMax"/>
        </c:scaling>
        <c:axPos val="b"/>
        <c:delete val="1"/>
        <c:majorTickMark val="out"/>
        <c:minorTickMark val="none"/>
        <c:tickLblPos val="nextTo"/>
        <c:crossAx val="28924696"/>
        <c:crosses val="autoZero"/>
        <c:auto val="1"/>
        <c:lblOffset val="100"/>
        <c:tickLblSkip val="1"/>
        <c:noMultiLvlLbl val="0"/>
      </c:catAx>
      <c:valAx>
        <c:axId val="2892469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40845407"/>
        <c:crossesAt val="1"/>
        <c:crossBetween val="between"/>
        <c:dispUnits/>
        <c:majorUnit val="200"/>
      </c:valAx>
      <c:spPr>
        <a:noFill/>
        <a:ln>
          <a:noFill/>
        </a:ln>
      </c:spPr>
    </c:plotArea>
    <c:legend>
      <c:legendPos val="r"/>
      <c:layout>
        <c:manualLayout>
          <c:xMode val="edge"/>
          <c:yMode val="edge"/>
          <c:x val="0.09225"/>
          <c:y val="0.872"/>
          <c:w val="0.758"/>
          <c:h val="0.124"/>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514475"/>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152400</xdr:rowOff>
    </xdr:to>
    <xdr:sp>
      <xdr:nvSpPr>
        <xdr:cNvPr id="1" name="Flowchart: Card 2">
          <a:hlinkClick r:id="rId1"/>
        </xdr:cNvPr>
        <xdr:cNvSpPr>
          <a:spLocks/>
        </xdr:cNvSpPr>
      </xdr:nvSpPr>
      <xdr:spPr>
        <a:xfrm>
          <a:off x="504825" y="2724150"/>
          <a:ext cx="1409700" cy="84772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8192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266700</xdr:colOff>
      <xdr:row>10</xdr:row>
      <xdr:rowOff>114300</xdr:rowOff>
    </xdr:to>
    <xdr:sp>
      <xdr:nvSpPr>
        <xdr:cNvPr id="3" name="Flowchart: Connector 14">
          <a:hlinkClick r:id="rId2"/>
        </xdr:cNvPr>
        <xdr:cNvSpPr>
          <a:spLocks/>
        </xdr:cNvSpPr>
      </xdr:nvSpPr>
      <xdr:spPr>
        <a:xfrm>
          <a:off x="695325" y="1038225"/>
          <a:ext cx="1076325" cy="105727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161925</xdr:rowOff>
    </xdr:to>
    <xdr:sp>
      <xdr:nvSpPr>
        <xdr:cNvPr id="4" name="Elbow Connector 36"/>
        <xdr:cNvSpPr>
          <a:spLocks/>
        </xdr:cNvSpPr>
      </xdr:nvSpPr>
      <xdr:spPr>
        <a:xfrm rot="5400000">
          <a:off x="1238250" y="209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152400</xdr:rowOff>
    </xdr:from>
    <xdr:to>
      <xdr:col>2</xdr:col>
      <xdr:colOff>523875</xdr:colOff>
      <xdr:row>21</xdr:row>
      <xdr:rowOff>28575</xdr:rowOff>
    </xdr:to>
    <xdr:sp>
      <xdr:nvSpPr>
        <xdr:cNvPr id="5" name="Elbow Connector 38"/>
        <xdr:cNvSpPr>
          <a:spLocks/>
        </xdr:cNvSpPr>
      </xdr:nvSpPr>
      <xdr:spPr>
        <a:xfrm rot="16200000" flipH="1">
          <a:off x="1219200" y="3590925"/>
          <a:ext cx="200025" cy="4000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981450"/>
          <a:ext cx="1409700" cy="6762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657725"/>
          <a:ext cx="171450" cy="7620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9525</xdr:rowOff>
    </xdr:from>
    <xdr:to>
      <xdr:col>3</xdr:col>
      <xdr:colOff>390525</xdr:colOff>
      <xdr:row>32</xdr:row>
      <xdr:rowOff>123825</xdr:rowOff>
    </xdr:to>
    <xdr:sp>
      <xdr:nvSpPr>
        <xdr:cNvPr id="8" name="Flowchart: Card 68">
          <a:hlinkClick r:id="rId4"/>
        </xdr:cNvPr>
        <xdr:cNvSpPr>
          <a:spLocks/>
        </xdr:cNvSpPr>
      </xdr:nvSpPr>
      <xdr:spPr>
        <a:xfrm>
          <a:off x="504825" y="5391150"/>
          <a:ext cx="1390650" cy="7143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6105525"/>
          <a:ext cx="0" cy="6096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238125</xdr:colOff>
      <xdr:row>42</xdr:row>
      <xdr:rowOff>9525</xdr:rowOff>
    </xdr:to>
    <xdr:sp>
      <xdr:nvSpPr>
        <xdr:cNvPr id="10" name="Flowchart: Connector 74">
          <a:hlinkClick r:id="rId5"/>
        </xdr:cNvPr>
        <xdr:cNvSpPr>
          <a:spLocks/>
        </xdr:cNvSpPr>
      </xdr:nvSpPr>
      <xdr:spPr>
        <a:xfrm>
          <a:off x="657225" y="6715125"/>
          <a:ext cx="1085850" cy="110490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0.00075</cdr:y>
    </cdr:from>
    <cdr:to>
      <cdr:x>0.078</cdr:x>
      <cdr:y>0.06175</cdr:y>
    </cdr:to>
    <cdr:sp>
      <cdr:nvSpPr>
        <cdr:cNvPr id="1" name="textruta 2"/>
        <cdr:cNvSpPr txBox="1">
          <a:spLocks noChangeArrowheads="1"/>
        </cdr:cNvSpPr>
      </cdr:nvSpPr>
      <cdr:spPr>
        <a:xfrm>
          <a:off x="0" y="0"/>
          <a:ext cx="3048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30</xdr:row>
      <xdr:rowOff>276225</xdr:rowOff>
    </xdr:from>
    <xdr:to>
      <xdr:col>3</xdr:col>
      <xdr:colOff>847725</xdr:colOff>
      <xdr:row>30</xdr:row>
      <xdr:rowOff>276225</xdr:rowOff>
    </xdr:to>
    <xdr:sp>
      <xdr:nvSpPr>
        <xdr:cNvPr id="1" name="Straight Arrow Connector 4"/>
        <xdr:cNvSpPr>
          <a:spLocks/>
        </xdr:cNvSpPr>
      </xdr:nvSpPr>
      <xdr:spPr>
        <a:xfrm>
          <a:off x="4324350" y="809625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31482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2</xdr:col>
      <xdr:colOff>1476375</xdr:colOff>
      <xdr:row>43</xdr:row>
      <xdr:rowOff>180975</xdr:rowOff>
    </xdr:to>
    <xdr:sp>
      <xdr:nvSpPr>
        <xdr:cNvPr id="1" name="Straight Arrow Connector 4"/>
        <xdr:cNvSpPr>
          <a:spLocks/>
        </xdr:cNvSpPr>
      </xdr:nvSpPr>
      <xdr:spPr>
        <a:xfrm>
          <a:off x="4486275" y="8743950"/>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1645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0.012</cdr:y>
    </cdr:from>
    <cdr:to>
      <cdr:x>0.98925</cdr:x>
      <cdr:y>0.151</cdr:y>
    </cdr:to>
    <cdr:sp>
      <cdr:nvSpPr>
        <cdr:cNvPr id="1" name="textruta 1"/>
        <cdr:cNvSpPr txBox="1">
          <a:spLocks noChangeArrowheads="1"/>
        </cdr:cNvSpPr>
      </cdr:nvSpPr>
      <cdr:spPr>
        <a:xfrm>
          <a:off x="171450" y="57150"/>
          <a:ext cx="3686175" cy="6667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95250</xdr:rowOff>
    </xdr:from>
    <xdr:to>
      <xdr:col>3</xdr:col>
      <xdr:colOff>304800</xdr:colOff>
      <xdr:row>20</xdr:row>
      <xdr:rowOff>114300</xdr:rowOff>
    </xdr:to>
    <xdr:sp>
      <xdr:nvSpPr>
        <xdr:cNvPr id="1" name="Straight Arrow Connector 2"/>
        <xdr:cNvSpPr>
          <a:spLocks/>
        </xdr:cNvSpPr>
      </xdr:nvSpPr>
      <xdr:spPr>
        <a:xfrm>
          <a:off x="2409825" y="3467100"/>
          <a:ext cx="438150" cy="180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04875"/>
        <a:ext cx="3905250" cy="4772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3.25">
      <c r="A1" s="60"/>
      <c r="C1" s="60"/>
      <c r="D1" s="60"/>
      <c r="E1" s="60"/>
      <c r="F1" s="60"/>
      <c r="G1" s="60"/>
      <c r="H1" s="60"/>
      <c r="I1" s="60"/>
      <c r="J1" s="60"/>
      <c r="K1" s="60"/>
      <c r="L1" s="60"/>
    </row>
    <row r="2" spans="1:12" ht="23.25">
      <c r="A2" s="60"/>
      <c r="B2" s="179" t="s">
        <v>67</v>
      </c>
      <c r="C2" s="60"/>
      <c r="D2" s="60"/>
      <c r="E2" s="60"/>
      <c r="F2" s="60"/>
      <c r="G2" s="60"/>
      <c r="H2" s="60"/>
      <c r="I2" s="60"/>
      <c r="J2" s="60"/>
      <c r="K2" s="60"/>
      <c r="L2" s="60"/>
    </row>
    <row r="3" spans="1:12" ht="23.25">
      <c r="A3" s="60"/>
      <c r="B3" s="180" t="s">
        <v>68</v>
      </c>
      <c r="C3" s="60"/>
      <c r="D3" s="60"/>
      <c r="E3" s="60"/>
      <c r="F3" s="60"/>
      <c r="G3" s="60"/>
      <c r="H3" s="60"/>
      <c r="I3" s="60"/>
      <c r="J3" s="60"/>
      <c r="K3" s="60"/>
      <c r="L3" s="60"/>
    </row>
    <row r="4" spans="1:12" ht="23.25">
      <c r="A4" s="60"/>
      <c r="B4" s="190" t="s">
        <v>145</v>
      </c>
      <c r="C4" s="60"/>
      <c r="D4" s="60"/>
      <c r="E4" s="60"/>
      <c r="F4" s="60"/>
      <c r="G4" s="60"/>
      <c r="H4" s="60"/>
      <c r="I4" s="60"/>
      <c r="J4" s="60"/>
      <c r="K4" s="60"/>
      <c r="L4" s="60"/>
    </row>
    <row r="5" ht="18">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140</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1"/>
      <c r="C15" s="202"/>
      <c r="D15" s="26"/>
      <c r="E15" s="27"/>
      <c r="F15" s="27"/>
      <c r="G15" s="24"/>
      <c r="H15" s="24"/>
      <c r="I15" s="24"/>
    </row>
    <row r="16" spans="2:6" ht="12.75">
      <c r="B16" s="203"/>
      <c r="C16" s="204"/>
      <c r="D16" s="28"/>
      <c r="E16" s="29"/>
      <c r="F16" s="29"/>
    </row>
    <row r="17" spans="2:6" ht="12.75">
      <c r="B17" s="203"/>
      <c r="C17" s="204"/>
      <c r="D17" s="28"/>
      <c r="E17" s="29"/>
      <c r="F17" s="29"/>
    </row>
    <row r="18" spans="2:6" ht="12.75">
      <c r="B18" s="203"/>
      <c r="C18" s="204"/>
      <c r="D18" s="28"/>
      <c r="E18" s="29"/>
      <c r="F18" s="29"/>
    </row>
    <row r="19" spans="2:6" ht="12.75">
      <c r="B19" s="203"/>
      <c r="C19" s="204"/>
      <c r="D19" s="28"/>
      <c r="E19" s="29"/>
      <c r="F19" s="29"/>
    </row>
    <row r="20" spans="2:6" ht="12.75">
      <c r="B20" s="203"/>
      <c r="C20" s="204"/>
      <c r="D20" s="28"/>
      <c r="E20" s="29"/>
      <c r="F20" s="29"/>
    </row>
    <row r="21" spans="2:6" ht="12.75">
      <c r="B21" s="203"/>
      <c r="C21" s="204"/>
      <c r="D21" s="28"/>
      <c r="E21" s="29"/>
      <c r="F21" s="29"/>
    </row>
    <row r="22" spans="2:6" ht="12.75">
      <c r="B22" s="203"/>
      <c r="C22" s="204"/>
      <c r="D22" s="28"/>
      <c r="E22" s="29"/>
      <c r="F22" s="29"/>
    </row>
    <row r="23" spans="2:6" ht="12.75">
      <c r="B23" s="203"/>
      <c r="C23" s="204"/>
      <c r="D23" s="28"/>
      <c r="E23" s="29"/>
      <c r="F23" s="29"/>
    </row>
    <row r="24" spans="2:6" ht="12.75">
      <c r="B24" s="203"/>
      <c r="C24" s="204"/>
      <c r="D24" s="28"/>
      <c r="E24" s="29"/>
      <c r="F24" s="29"/>
    </row>
    <row r="25" spans="2:6" ht="12.75">
      <c r="B25" s="203"/>
      <c r="C25" s="204"/>
      <c r="D25" s="28"/>
      <c r="E25" s="29"/>
      <c r="F25" s="29"/>
    </row>
    <row r="26" spans="2:6" ht="12.75">
      <c r="B26" s="203"/>
      <c r="C26" s="204"/>
      <c r="D26" s="28"/>
      <c r="E26" s="29"/>
      <c r="F26" s="29"/>
    </row>
    <row r="27" spans="2:6" ht="12.75">
      <c r="B27" s="203"/>
      <c r="C27" s="204"/>
      <c r="D27" s="28"/>
      <c r="E27" s="29"/>
      <c r="F27" s="29"/>
    </row>
    <row r="28" spans="2:6" ht="12.75">
      <c r="B28" s="203"/>
      <c r="C28" s="204"/>
      <c r="D28" s="28"/>
      <c r="E28" s="29"/>
      <c r="F28" s="29"/>
    </row>
    <row r="29" spans="2:6" ht="12.75">
      <c r="B29" s="205"/>
      <c r="C29" s="206"/>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B2" sqref="B2"/>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7" t="s">
        <v>121</v>
      </c>
      <c r="J1" s="207"/>
      <c r="K1" s="207"/>
      <c r="L1" s="207"/>
    </row>
    <row r="2" spans="2:12" ht="18">
      <c r="B2" s="192" t="s">
        <v>139</v>
      </c>
      <c r="C2" s="65"/>
      <c r="I2" s="207"/>
      <c r="J2" s="207"/>
      <c r="K2" s="207"/>
      <c r="L2" s="207"/>
    </row>
    <row r="3" spans="8:12" ht="14.25">
      <c r="H3" s="65"/>
      <c r="I3" s="207"/>
      <c r="J3" s="207"/>
      <c r="K3" s="207"/>
      <c r="L3" s="207"/>
    </row>
    <row r="4" spans="2:8" ht="14.25" customHeight="1">
      <c r="B4" s="208" t="s">
        <v>72</v>
      </c>
      <c r="C4" s="208"/>
      <c r="D4" s="208"/>
      <c r="H4" s="66"/>
    </row>
    <row r="7" spans="5:8" ht="13.5" customHeight="1">
      <c r="E7" s="17" t="s">
        <v>42</v>
      </c>
      <c r="G7" s="17"/>
      <c r="H7" s="17" t="s">
        <v>3</v>
      </c>
    </row>
    <row r="8" spans="1:5" ht="14.25">
      <c r="A8" s="18"/>
      <c r="E8" s="209" t="s">
        <v>73</v>
      </c>
    </row>
    <row r="9" ht="14.25">
      <c r="E9" s="209"/>
    </row>
    <row r="10" ht="14.25">
      <c r="E10" s="209"/>
    </row>
    <row r="11" ht="14.25">
      <c r="E11" s="209"/>
    </row>
    <row r="12" ht="14.25">
      <c r="E12" s="209"/>
    </row>
    <row r="13" ht="14.25">
      <c r="E13" s="209"/>
    </row>
    <row r="14" ht="14.25">
      <c r="E14" s="19"/>
    </row>
    <row r="15" spans="5:12" ht="15">
      <c r="E15" s="209" t="s">
        <v>90</v>
      </c>
      <c r="G15" s="78"/>
      <c r="H15" s="79" t="s">
        <v>122</v>
      </c>
      <c r="I15" s="78"/>
      <c r="J15" s="78"/>
      <c r="K15" s="78"/>
      <c r="L15" s="78"/>
    </row>
    <row r="16" spans="5:14" ht="15">
      <c r="E16" s="209"/>
      <c r="G16" s="78"/>
      <c r="H16" s="80">
        <f>TidTillg</f>
        <v>0</v>
      </c>
      <c r="I16" s="79"/>
      <c r="J16" s="78"/>
      <c r="K16" s="77"/>
      <c r="L16" s="78"/>
      <c r="N16" s="65"/>
    </row>
    <row r="17" spans="5:14" ht="13.5" customHeight="1">
      <c r="E17" s="209"/>
      <c r="G17" s="78"/>
      <c r="H17" s="78"/>
      <c r="I17" s="78"/>
      <c r="J17" s="78"/>
      <c r="K17" s="78"/>
      <c r="L17" s="78"/>
      <c r="N17" s="65"/>
    </row>
    <row r="18" spans="5:12" ht="14.25">
      <c r="E18" s="209"/>
      <c r="G18" s="78"/>
      <c r="H18" s="78"/>
      <c r="I18" s="78"/>
      <c r="J18" s="78"/>
      <c r="K18" s="78"/>
      <c r="L18" s="78"/>
    </row>
    <row r="19" ht="14.25">
      <c r="E19" s="209"/>
    </row>
    <row r="21" spans="7:12" ht="14.25">
      <c r="G21" s="78"/>
      <c r="H21" s="78"/>
      <c r="I21" s="78"/>
      <c r="J21" s="78"/>
      <c r="K21" s="78"/>
      <c r="L21" s="78"/>
    </row>
    <row r="22" spans="5:12" ht="15">
      <c r="E22" s="209" t="s">
        <v>104</v>
      </c>
      <c r="G22" s="78"/>
      <c r="H22" s="178" t="s">
        <v>128</v>
      </c>
      <c r="I22" s="78"/>
      <c r="J22" s="78"/>
      <c r="K22" s="78"/>
      <c r="L22" s="78"/>
    </row>
    <row r="23" spans="5:12" ht="14.25">
      <c r="E23" s="209"/>
      <c r="G23" s="78"/>
      <c r="H23" s="80" t="e">
        <f>TaxegrundSalary</f>
        <v>#DIV/0!</v>
      </c>
      <c r="I23" s="78"/>
      <c r="J23" s="81"/>
      <c r="K23" s="81"/>
      <c r="L23" s="81"/>
    </row>
    <row r="24" spans="5:12" ht="13.5" customHeight="1">
      <c r="E24" s="209"/>
      <c r="G24" s="78"/>
      <c r="H24" s="178" t="s">
        <v>92</v>
      </c>
      <c r="I24" s="81"/>
      <c r="J24" s="81"/>
      <c r="K24" s="81"/>
      <c r="L24" s="81"/>
    </row>
    <row r="25" spans="5:12" ht="14.25">
      <c r="E25" s="209"/>
      <c r="G25" s="78"/>
      <c r="H25" s="82">
        <f>'Lönekostnad och årsarbetskraft'!C41</f>
        <v>0</v>
      </c>
      <c r="I25" s="78"/>
      <c r="J25" s="78"/>
      <c r="K25" s="78"/>
      <c r="L25" s="78"/>
    </row>
    <row r="26" spans="5:12" ht="14.25">
      <c r="E26" s="209"/>
      <c r="G26" s="78"/>
      <c r="H26" s="78"/>
      <c r="I26" s="78"/>
      <c r="J26" s="78"/>
      <c r="K26" s="78"/>
      <c r="L26" s="78"/>
    </row>
    <row r="29" spans="7:12" ht="15">
      <c r="G29" s="78"/>
      <c r="H29" s="83" t="s">
        <v>105</v>
      </c>
      <c r="I29" s="78"/>
      <c r="J29" s="78"/>
      <c r="K29" s="78"/>
      <c r="L29" s="78"/>
    </row>
    <row r="30" spans="5:12" ht="13.5" customHeight="1">
      <c r="E30" s="209" t="s">
        <v>74</v>
      </c>
      <c r="G30" s="78"/>
      <c r="H30" s="84" t="e">
        <f>KostGemSpec</f>
        <v>#DIV/0!</v>
      </c>
      <c r="I30" s="83"/>
      <c r="J30" s="83"/>
      <c r="K30" s="83"/>
      <c r="L30" s="83"/>
    </row>
    <row r="31" spans="5:12" ht="18.75" customHeight="1">
      <c r="E31" s="209"/>
      <c r="G31" s="78"/>
      <c r="H31" s="83" t="s">
        <v>106</v>
      </c>
      <c r="I31" s="85"/>
      <c r="J31" s="85"/>
      <c r="K31" s="85"/>
      <c r="L31" s="85"/>
    </row>
    <row r="32" spans="5:12" ht="15" customHeight="1">
      <c r="E32" s="209"/>
      <c r="G32" s="78"/>
      <c r="H32" s="84" t="e">
        <f>'Gemensamma kostnader'!C67</f>
        <v>#DIV/0!</v>
      </c>
      <c r="I32" s="83"/>
      <c r="J32" s="83"/>
      <c r="K32" s="83"/>
      <c r="L32" s="83"/>
    </row>
    <row r="33" spans="5:12" ht="14.25" customHeight="1">
      <c r="E33" s="209"/>
      <c r="G33" s="78"/>
      <c r="H33" s="81"/>
      <c r="I33" s="81"/>
      <c r="J33" s="81"/>
      <c r="K33" s="81"/>
      <c r="L33" s="81"/>
    </row>
    <row r="34" ht="14.25">
      <c r="E34" s="209"/>
    </row>
    <row r="36" spans="6:13" ht="14.25">
      <c r="F36" s="15"/>
      <c r="G36" s="15"/>
      <c r="H36" s="15"/>
      <c r="I36" s="15"/>
      <c r="J36" s="15"/>
      <c r="K36" s="15"/>
      <c r="L36" s="15"/>
      <c r="M36" s="15"/>
    </row>
    <row r="37" spans="5:12" ht="15">
      <c r="E37" s="209" t="s">
        <v>75</v>
      </c>
      <c r="G37" s="78"/>
      <c r="H37" s="86" t="s">
        <v>107</v>
      </c>
      <c r="I37" s="81"/>
      <c r="J37" s="81"/>
      <c r="K37" s="81"/>
      <c r="L37" s="81"/>
    </row>
    <row r="38" spans="5:12" ht="15">
      <c r="E38" s="209"/>
      <c r="G38" s="78"/>
      <c r="H38" s="80" t="e">
        <f>Resultat!E10</f>
        <v>#DIV/0!</v>
      </c>
      <c r="I38" s="86"/>
      <c r="J38" s="81"/>
      <c r="K38" s="81"/>
      <c r="L38" s="81"/>
    </row>
    <row r="39" spans="5:12" ht="15">
      <c r="E39" s="209"/>
      <c r="G39" s="78"/>
      <c r="H39" s="86" t="s">
        <v>6</v>
      </c>
      <c r="I39" s="81"/>
      <c r="J39" s="81"/>
      <c r="K39" s="81"/>
      <c r="L39" s="81"/>
    </row>
    <row r="40" spans="5:12" ht="15">
      <c r="E40" s="209"/>
      <c r="G40" s="78"/>
      <c r="H40" s="80" t="e">
        <f>ReHdlKost</f>
        <v>#DIV/0!</v>
      </c>
      <c r="I40" s="86"/>
      <c r="J40" s="81"/>
      <c r="K40" s="81"/>
      <c r="L40" s="81"/>
    </row>
    <row r="41" spans="5:12" ht="14.25">
      <c r="E41" s="209"/>
      <c r="G41" s="78"/>
      <c r="H41" s="81"/>
      <c r="I41" s="81"/>
      <c r="J41" s="81"/>
      <c r="K41" s="81"/>
      <c r="L41" s="81"/>
    </row>
    <row r="42" ht="14.25">
      <c r="E42" s="209"/>
    </row>
    <row r="43" ht="14.25">
      <c r="E43" s="209"/>
    </row>
    <row r="44" ht="14.25">
      <c r="E44" s="209"/>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
      <selection activeCell="A1" sqref="A1"/>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0.25">
      <c r="A2" s="20"/>
      <c r="B2" s="30"/>
      <c r="C2" s="31"/>
      <c r="G2" s="34"/>
    </row>
    <row r="3" spans="2:3" ht="18">
      <c r="B3" s="192" t="s">
        <v>141</v>
      </c>
      <c r="C3" s="31"/>
    </row>
    <row r="4" spans="2:3" ht="15">
      <c r="B4" s="30"/>
      <c r="C4" s="31"/>
    </row>
    <row r="5" spans="2:3" ht="15.75">
      <c r="B5" s="16" t="s">
        <v>80</v>
      </c>
      <c r="C5" s="35"/>
    </row>
    <row r="6" spans="2:22" ht="15.75" customHeight="1">
      <c r="B6" s="216" t="s">
        <v>137</v>
      </c>
      <c r="C6" s="216"/>
      <c r="D6" s="216"/>
      <c r="N6" s="33"/>
      <c r="O6" s="33"/>
      <c r="P6" s="33"/>
      <c r="Q6" s="33"/>
      <c r="R6" s="33"/>
      <c r="S6" s="33"/>
      <c r="T6" s="33"/>
      <c r="U6" s="33"/>
      <c r="V6" s="33"/>
    </row>
    <row r="7" spans="2:22" ht="15.75" customHeight="1">
      <c r="B7" s="216"/>
      <c r="C7" s="216"/>
      <c r="D7" s="216"/>
      <c r="N7" s="33"/>
      <c r="O7" s="33"/>
      <c r="P7" s="33"/>
      <c r="Q7" s="33"/>
      <c r="R7" s="33"/>
      <c r="S7" s="33"/>
      <c r="T7" s="33"/>
      <c r="U7" s="33"/>
      <c r="V7" s="33"/>
    </row>
    <row r="8" spans="2:22" ht="15.75">
      <c r="B8" s="36"/>
      <c r="C8" s="37"/>
      <c r="N8" s="33"/>
      <c r="O8" s="33"/>
      <c r="P8" s="33"/>
      <c r="Q8" s="33"/>
      <c r="R8" s="33"/>
      <c r="S8" s="33"/>
      <c r="T8" s="33"/>
      <c r="U8" s="33"/>
      <c r="V8" s="33"/>
    </row>
    <row r="9" spans="2:22" ht="15">
      <c r="B9" s="217" t="s">
        <v>118</v>
      </c>
      <c r="C9" s="218"/>
      <c r="D9" s="219"/>
      <c r="L9" s="173"/>
      <c r="N9" s="33"/>
      <c r="O9" s="33"/>
      <c r="P9" s="33"/>
      <c r="Q9" s="33"/>
      <c r="R9" s="33"/>
      <c r="S9" s="33"/>
      <c r="T9" s="33"/>
      <c r="U9" s="33"/>
      <c r="V9" s="33"/>
    </row>
    <row r="10" spans="2:22" ht="41.25" customHeight="1">
      <c r="B10" s="142" t="s">
        <v>130</v>
      </c>
      <c r="C10" s="143"/>
      <c r="D10" s="186"/>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5">
      <c r="B12" s="217" t="s">
        <v>81</v>
      </c>
      <c r="C12" s="218"/>
      <c r="D12" s="219"/>
      <c r="L12" s="173"/>
      <c r="N12" s="33"/>
      <c r="O12" s="33"/>
      <c r="P12" s="33"/>
      <c r="Q12" s="33"/>
      <c r="R12" s="33"/>
      <c r="S12" s="33"/>
      <c r="T12" s="33"/>
      <c r="U12" s="33"/>
      <c r="V12" s="33"/>
    </row>
    <row r="13" spans="2:22" ht="42.75" customHeight="1">
      <c r="B13" s="213" t="s">
        <v>131</v>
      </c>
      <c r="C13" s="214"/>
      <c r="D13" s="215"/>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123</v>
      </c>
      <c r="C16" s="9"/>
      <c r="D16" s="5"/>
    </row>
    <row r="17" spans="2:4" ht="12.75">
      <c r="B17" s="144" t="s">
        <v>82</v>
      </c>
      <c r="C17" s="145"/>
      <c r="D17" s="146">
        <f>SUM(D14:D16)</f>
        <v>0</v>
      </c>
    </row>
    <row r="18" spans="1:22" s="43" customFormat="1" ht="20.25" customHeight="1">
      <c r="A18" s="33"/>
      <c r="B18" s="44"/>
      <c r="C18" s="44"/>
      <c r="D18" s="45"/>
      <c r="E18" s="33"/>
      <c r="F18" s="187" t="s">
        <v>132</v>
      </c>
      <c r="G18" s="33"/>
      <c r="H18" s="33"/>
      <c r="I18" s="33"/>
      <c r="J18" s="33"/>
      <c r="K18" s="33"/>
      <c r="L18" s="33"/>
      <c r="N18" s="68"/>
      <c r="O18" s="33"/>
      <c r="P18" s="68"/>
      <c r="Q18" s="68"/>
      <c r="R18" s="68"/>
      <c r="S18" s="68"/>
      <c r="T18" s="68"/>
      <c r="U18" s="68"/>
      <c r="V18" s="68"/>
    </row>
    <row r="19" spans="2:15" ht="12.75">
      <c r="B19" s="147" t="s">
        <v>83</v>
      </c>
      <c r="C19" s="148"/>
      <c r="D19" s="149">
        <f>TidTillgManOther-TidPersManOther</f>
        <v>0</v>
      </c>
      <c r="O19" s="24"/>
    </row>
    <row r="20" spans="2:15" ht="18" customHeight="1">
      <c r="B20" s="150" t="s">
        <v>133</v>
      </c>
      <c r="C20" s="151"/>
      <c r="D20" s="152"/>
      <c r="M20" s="43"/>
      <c r="O20" s="62"/>
    </row>
    <row r="21" spans="3:15" ht="12.75">
      <c r="C21" s="33"/>
      <c r="D21" s="33"/>
      <c r="O21" s="15"/>
    </row>
    <row r="22" spans="2:15" ht="12.75">
      <c r="B22" s="46"/>
      <c r="C22" s="47"/>
      <c r="D22" s="33"/>
      <c r="M22" s="43"/>
      <c r="O22" s="15"/>
    </row>
    <row r="23" spans="1:15" ht="15">
      <c r="A23" s="15"/>
      <c r="B23" s="153" t="s">
        <v>78</v>
      </c>
      <c r="C23" s="154"/>
      <c r="D23" s="155"/>
      <c r="F23" s="48"/>
      <c r="G23" s="15"/>
      <c r="O23" s="61"/>
    </row>
    <row r="24" spans="1:15" ht="71.25" customHeight="1">
      <c r="A24" s="15"/>
      <c r="B24" s="220" t="s">
        <v>134</v>
      </c>
      <c r="C24" s="221"/>
      <c r="D24" s="222"/>
      <c r="F24" s="48"/>
      <c r="G24" s="15"/>
      <c r="M24" s="43"/>
      <c r="O24" s="63"/>
    </row>
    <row r="25" spans="1:15" ht="14.25">
      <c r="A25" s="15"/>
      <c r="B25" s="223" t="s">
        <v>87</v>
      </c>
      <c r="C25" s="224"/>
      <c r="D25" s="225"/>
      <c r="F25" s="48"/>
      <c r="G25" s="15"/>
      <c r="O25" s="63"/>
    </row>
    <row r="26" spans="1:15" ht="25.5">
      <c r="A26" s="15"/>
      <c r="B26" s="142" t="s">
        <v>85</v>
      </c>
      <c r="C26" s="143"/>
      <c r="D26" s="185"/>
      <c r="F26" s="48"/>
      <c r="G26" s="15"/>
      <c r="M26" s="43"/>
      <c r="O26" s="63"/>
    </row>
    <row r="27" spans="3:7" ht="12.75">
      <c r="C27" s="33"/>
      <c r="D27" s="33"/>
      <c r="F27" s="48"/>
      <c r="G27" s="15"/>
    </row>
    <row r="28" spans="1:15" ht="28.5" customHeight="1">
      <c r="A28" s="15"/>
      <c r="B28" s="223" t="s">
        <v>135</v>
      </c>
      <c r="C28" s="224"/>
      <c r="D28" s="225"/>
      <c r="E28" s="38"/>
      <c r="F28" s="48"/>
      <c r="G28" s="15"/>
      <c r="M28" s="43"/>
      <c r="O28" s="63"/>
    </row>
    <row r="29" spans="1:7" ht="38.25">
      <c r="A29" s="15"/>
      <c r="B29" s="142" t="s">
        <v>86</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0" t="s">
        <v>109</v>
      </c>
      <c r="C31" s="211"/>
      <c r="D31" s="212"/>
      <c r="E31" s="33"/>
      <c r="F31" s="33"/>
      <c r="G31" s="33"/>
      <c r="H31" s="33"/>
      <c r="I31" s="33"/>
      <c r="J31" s="33"/>
      <c r="K31" s="33"/>
      <c r="L31" s="33"/>
      <c r="N31" s="69"/>
      <c r="O31" s="69"/>
      <c r="P31" s="69"/>
      <c r="Q31" s="69"/>
      <c r="R31" s="69"/>
      <c r="S31" s="69"/>
      <c r="T31" s="69"/>
      <c r="U31" s="69"/>
      <c r="V31" s="69"/>
    </row>
    <row r="32" spans="1:22" s="15" customFormat="1" ht="12.75">
      <c r="A32" s="33"/>
      <c r="B32" s="87" t="s">
        <v>136</v>
      </c>
      <c r="C32" s="88"/>
      <c r="D32" s="89">
        <f>IF(ValHandlTid=1,D26*TidProdManOther,D29)</f>
        <v>0</v>
      </c>
      <c r="E32" s="33"/>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sheet="1"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1">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8">
      <c r="B3" s="192" t="s">
        <v>142</v>
      </c>
      <c r="C3" s="33"/>
      <c r="D3" s="33"/>
      <c r="E3" s="50"/>
      <c r="G3" s="51"/>
    </row>
    <row r="4" spans="2:7" ht="20.25">
      <c r="B4" s="20"/>
      <c r="C4" s="33"/>
      <c r="D4" s="33"/>
      <c r="E4" s="50"/>
      <c r="G4" s="51"/>
    </row>
    <row r="5" spans="2:7" ht="12.75" customHeight="1">
      <c r="B5" s="216" t="s">
        <v>89</v>
      </c>
      <c r="C5" s="216"/>
      <c r="D5" s="71"/>
      <c r="E5" s="50"/>
      <c r="G5" s="51"/>
    </row>
    <row r="6" spans="2:7" ht="23.25" customHeight="1">
      <c r="B6" s="216"/>
      <c r="C6" s="216"/>
      <c r="D6" s="71"/>
      <c r="E6" s="50"/>
      <c r="G6" s="51"/>
    </row>
    <row r="7" spans="2:8" ht="12.75">
      <c r="B7" s="197" t="s">
        <v>88</v>
      </c>
      <c r="C7" s="196"/>
      <c r="D7" s="67"/>
      <c r="E7" s="67"/>
      <c r="G7" s="67"/>
      <c r="H7" s="67"/>
    </row>
    <row r="8" spans="2:8" ht="76.5">
      <c r="B8" s="194" t="s">
        <v>124</v>
      </c>
      <c r="C8" s="195" t="s">
        <v>138</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125</v>
      </c>
      <c r="C39" s="157" t="e">
        <f>AVERAGE(C9:C38)</f>
        <v>#DIV/0!</v>
      </c>
      <c r="D39" s="33"/>
      <c r="E39" s="33"/>
      <c r="F39" s="33"/>
      <c r="G39" s="33"/>
      <c r="H39" s="38"/>
    </row>
    <row r="40" spans="3:8" ht="12.75">
      <c r="C40" s="50"/>
      <c r="D40" s="33"/>
      <c r="E40" s="33"/>
      <c r="F40" s="33"/>
      <c r="G40" s="33"/>
      <c r="H40" s="33"/>
    </row>
    <row r="41" spans="2:8" ht="48.75" customHeight="1">
      <c r="B41" s="156" t="s">
        <v>103</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91</v>
      </c>
      <c r="C44" s="94"/>
      <c r="D44" s="33"/>
      <c r="E44" s="33"/>
      <c r="F44" s="33"/>
      <c r="G44" s="33"/>
      <c r="H44" s="33"/>
    </row>
    <row r="45" spans="2:8" ht="9.75" customHeight="1">
      <c r="B45" s="95"/>
      <c r="C45" s="96"/>
      <c r="D45" s="33"/>
      <c r="E45" s="33"/>
      <c r="F45" s="33"/>
      <c r="G45" s="33"/>
      <c r="H45" s="33"/>
    </row>
    <row r="46" spans="2:8" ht="12.75">
      <c r="B46" s="230" t="s">
        <v>126</v>
      </c>
      <c r="C46" s="226" t="e">
        <f>C39</f>
        <v>#DIV/0!</v>
      </c>
      <c r="D46" s="33"/>
      <c r="E46" s="33"/>
      <c r="F46" s="33"/>
      <c r="G46" s="33"/>
      <c r="H46" s="33"/>
    </row>
    <row r="47" spans="2:8" ht="12.75">
      <c r="B47" s="231"/>
      <c r="C47" s="227"/>
      <c r="D47" s="33"/>
      <c r="E47" s="33"/>
      <c r="F47" s="33"/>
      <c r="G47" s="33"/>
      <c r="H47" s="33"/>
    </row>
    <row r="48" spans="2:8" ht="6" customHeight="1">
      <c r="B48" s="97"/>
      <c r="C48" s="98"/>
      <c r="D48" s="33"/>
      <c r="E48" s="33"/>
      <c r="F48" s="33"/>
      <c r="G48" s="33"/>
      <c r="H48" s="33"/>
    </row>
    <row r="49" spans="2:8" ht="12.75">
      <c r="B49" s="230" t="s">
        <v>92</v>
      </c>
      <c r="C49" s="228">
        <f>C41</f>
        <v>0</v>
      </c>
      <c r="D49" s="33"/>
      <c r="E49" s="33"/>
      <c r="F49" s="33"/>
      <c r="G49" s="33"/>
      <c r="H49" s="33"/>
    </row>
    <row r="50" spans="2:8" ht="12.75">
      <c r="B50" s="231"/>
      <c r="C50" s="229"/>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PageLayoutView="0" workbookViewId="0" topLeftCell="A22">
      <selection activeCell="H40" sqref="H40"/>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0.25">
      <c r="A1" s="20"/>
      <c r="B1" s="200" t="str">
        <f>DocTitel</f>
        <v>, , 2015</v>
      </c>
      <c r="H1" s="34" t="s">
        <v>41</v>
      </c>
    </row>
    <row r="2" ht="15">
      <c r="B2" s="30"/>
    </row>
    <row r="3" spans="2:9" ht="18">
      <c r="B3" s="198" t="s">
        <v>143</v>
      </c>
      <c r="C3" s="36"/>
      <c r="D3" s="36"/>
      <c r="E3" s="36"/>
      <c r="F3" s="36"/>
      <c r="G3" s="36"/>
      <c r="H3" s="36"/>
      <c r="I3" s="36"/>
    </row>
    <row r="4" spans="2:9" ht="95.25" customHeight="1">
      <c r="B4" s="253" t="s">
        <v>120</v>
      </c>
      <c r="C4" s="253"/>
      <c r="D4" s="253"/>
      <c r="E4" s="253"/>
      <c r="F4" s="253"/>
      <c r="G4" s="253"/>
      <c r="H4" s="36"/>
      <c r="I4" s="36"/>
    </row>
    <row r="5" spans="2:7" s="18" customFormat="1" ht="12.75">
      <c r="B5" s="158" t="s">
        <v>2</v>
      </c>
      <c r="C5" s="159" t="s">
        <v>108</v>
      </c>
      <c r="D5" s="254" t="s">
        <v>4</v>
      </c>
      <c r="E5" s="255"/>
      <c r="F5" s="255"/>
      <c r="G5" s="256"/>
    </row>
    <row r="6" spans="2:7" ht="88.5" customHeight="1">
      <c r="B6" s="58" t="s">
        <v>43</v>
      </c>
      <c r="C6" s="10"/>
      <c r="D6" s="239" t="s">
        <v>76</v>
      </c>
      <c r="E6" s="240"/>
      <c r="F6" s="240"/>
      <c r="G6" s="241"/>
    </row>
    <row r="7" spans="2:7" ht="70.5" customHeight="1">
      <c r="B7" s="13" t="s">
        <v>44</v>
      </c>
      <c r="C7" s="10"/>
      <c r="D7" s="239" t="s">
        <v>77</v>
      </c>
      <c r="E7" s="257"/>
      <c r="F7" s="257"/>
      <c r="G7" s="258"/>
    </row>
    <row r="8" spans="2:7" ht="25.5">
      <c r="B8" s="13" t="s">
        <v>45</v>
      </c>
      <c r="C8" s="10"/>
      <c r="D8" s="239" t="s">
        <v>60</v>
      </c>
      <c r="E8" s="240"/>
      <c r="F8" s="240"/>
      <c r="G8" s="241"/>
    </row>
    <row r="9" spans="2:7" ht="45.75" customHeight="1">
      <c r="B9" s="13" t="s">
        <v>46</v>
      </c>
      <c r="C9" s="10"/>
      <c r="D9" s="239" t="s">
        <v>50</v>
      </c>
      <c r="E9" s="240"/>
      <c r="F9" s="240"/>
      <c r="G9" s="241"/>
    </row>
    <row r="10" spans="2:7" ht="26.25" customHeight="1">
      <c r="B10" s="13" t="s">
        <v>47</v>
      </c>
      <c r="C10" s="10"/>
      <c r="D10" s="239" t="s">
        <v>52</v>
      </c>
      <c r="E10" s="240"/>
      <c r="F10" s="240"/>
      <c r="G10" s="241"/>
    </row>
    <row r="11" spans="2:7" ht="24.75" customHeight="1">
      <c r="B11" s="13" t="s">
        <v>48</v>
      </c>
      <c r="C11" s="10"/>
      <c r="D11" s="239" t="s">
        <v>51</v>
      </c>
      <c r="E11" s="240"/>
      <c r="F11" s="240"/>
      <c r="G11" s="241"/>
    </row>
    <row r="12" spans="2:7" ht="54" customHeight="1">
      <c r="B12" s="13" t="s">
        <v>61</v>
      </c>
      <c r="C12" s="10"/>
      <c r="D12" s="239" t="s">
        <v>69</v>
      </c>
      <c r="E12" s="240"/>
      <c r="F12" s="240"/>
      <c r="G12" s="241"/>
    </row>
    <row r="13" spans="2:7" ht="30.75" customHeight="1">
      <c r="B13" s="13" t="s">
        <v>62</v>
      </c>
      <c r="C13" s="10"/>
      <c r="D13" s="239" t="s">
        <v>53</v>
      </c>
      <c r="E13" s="240"/>
      <c r="F13" s="240"/>
      <c r="G13" s="241"/>
    </row>
    <row r="14" spans="2:7" ht="24.75" customHeight="1">
      <c r="B14" s="13" t="s">
        <v>63</v>
      </c>
      <c r="C14" s="10"/>
      <c r="D14" s="239" t="s">
        <v>54</v>
      </c>
      <c r="E14" s="240"/>
      <c r="F14" s="240"/>
      <c r="G14" s="241"/>
    </row>
    <row r="15" spans="2:7" ht="24.75" customHeight="1">
      <c r="B15" s="13" t="s">
        <v>64</v>
      </c>
      <c r="C15" s="10"/>
      <c r="D15" s="239" t="s">
        <v>55</v>
      </c>
      <c r="E15" s="240"/>
      <c r="F15" s="240"/>
      <c r="G15" s="241"/>
    </row>
    <row r="16" spans="2:7" ht="42" customHeight="1">
      <c r="B16" s="13" t="s">
        <v>65</v>
      </c>
      <c r="C16" s="10"/>
      <c r="D16" s="239" t="s">
        <v>56</v>
      </c>
      <c r="E16" s="240"/>
      <c r="F16" s="240"/>
      <c r="G16" s="241"/>
    </row>
    <row r="17" spans="2:7" ht="18" customHeight="1">
      <c r="B17" s="13" t="s">
        <v>58</v>
      </c>
      <c r="C17" s="10"/>
      <c r="D17" s="239" t="s">
        <v>59</v>
      </c>
      <c r="E17" s="240"/>
      <c r="F17" s="240"/>
      <c r="G17" s="241"/>
    </row>
    <row r="18" spans="2:7" ht="12.75">
      <c r="B18" s="13" t="s">
        <v>49</v>
      </c>
      <c r="C18" s="10"/>
      <c r="D18" s="239" t="s">
        <v>57</v>
      </c>
      <c r="E18" s="240"/>
      <c r="F18" s="240"/>
      <c r="G18" s="241"/>
    </row>
    <row r="19" spans="2:7" ht="12.75">
      <c r="B19" s="13"/>
      <c r="C19" s="10"/>
      <c r="D19" s="242"/>
      <c r="E19" s="251"/>
      <c r="F19" s="251"/>
      <c r="G19" s="252"/>
    </row>
    <row r="20" spans="2:7" ht="12.75">
      <c r="B20" s="58"/>
      <c r="C20" s="10"/>
      <c r="D20" s="242"/>
      <c r="E20" s="243"/>
      <c r="F20" s="243"/>
      <c r="G20" s="244"/>
    </row>
    <row r="21" spans="2:7" ht="12.75">
      <c r="B21" s="58"/>
      <c r="C21" s="10"/>
      <c r="D21" s="242"/>
      <c r="E21" s="243"/>
      <c r="F21" s="243"/>
      <c r="G21" s="244"/>
    </row>
    <row r="22" spans="2:7" ht="12.75">
      <c r="B22" s="58"/>
      <c r="C22" s="10"/>
      <c r="D22" s="242"/>
      <c r="E22" s="243"/>
      <c r="F22" s="243"/>
      <c r="G22" s="244"/>
    </row>
    <row r="23" spans="2:7" ht="12.75">
      <c r="B23" s="11"/>
      <c r="C23" s="10"/>
      <c r="D23" s="242"/>
      <c r="E23" s="243"/>
      <c r="F23" s="243"/>
      <c r="G23" s="244"/>
    </row>
    <row r="24" spans="2:7" ht="12.75">
      <c r="B24" s="11"/>
      <c r="C24" s="10"/>
      <c r="D24" s="242"/>
      <c r="E24" s="243"/>
      <c r="F24" s="243"/>
      <c r="G24" s="244"/>
    </row>
    <row r="25" spans="2:7" ht="12.75">
      <c r="B25" s="11"/>
      <c r="C25" s="10"/>
      <c r="D25" s="242"/>
      <c r="E25" s="243"/>
      <c r="F25" s="243"/>
      <c r="G25" s="244"/>
    </row>
    <row r="26" spans="2:7" ht="12.75">
      <c r="B26" s="58"/>
      <c r="C26" s="10"/>
      <c r="D26" s="242"/>
      <c r="E26" s="243"/>
      <c r="F26" s="243"/>
      <c r="G26" s="244"/>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5" t="s">
        <v>19</v>
      </c>
      <c r="E30" s="246"/>
      <c r="F30" s="246"/>
      <c r="G30" s="247"/>
    </row>
    <row r="31" spans="2:9" s="175" customFormat="1" ht="30.75" customHeight="1">
      <c r="B31" s="164" t="s">
        <v>146</v>
      </c>
      <c r="C31" s="174"/>
      <c r="D31" s="236" t="s">
        <v>113</v>
      </c>
      <c r="E31" s="259"/>
      <c r="F31" s="259"/>
      <c r="G31" s="260"/>
      <c r="I31" s="75"/>
    </row>
    <row r="32" spans="2:7" ht="19.5" customHeight="1">
      <c r="B32" s="161" t="s">
        <v>110</v>
      </c>
      <c r="C32" s="163" t="e">
        <f>C30/C31</f>
        <v>#DIV/0!</v>
      </c>
      <c r="D32" s="245" t="s">
        <v>111</v>
      </c>
      <c r="E32" s="246"/>
      <c r="F32" s="246"/>
      <c r="G32" s="247"/>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75">
      <c r="B35" s="36" t="s">
        <v>23</v>
      </c>
      <c r="D35" s="33"/>
      <c r="E35" s="33"/>
      <c r="F35" s="33"/>
      <c r="G35" s="33"/>
      <c r="I35" s="75"/>
      <c r="J35" s="75"/>
      <c r="K35" s="75"/>
      <c r="L35" s="75"/>
      <c r="M35" s="75"/>
    </row>
    <row r="36" spans="2:13" ht="63.75" customHeight="1">
      <c r="B36" s="253" t="s">
        <v>71</v>
      </c>
      <c r="C36" s="253" t="s">
        <v>33</v>
      </c>
      <c r="D36" s="253"/>
      <c r="E36" s="253"/>
      <c r="F36" s="253"/>
      <c r="G36" s="253"/>
      <c r="I36" s="75"/>
      <c r="J36" s="75"/>
      <c r="K36" s="75"/>
      <c r="L36" s="75"/>
      <c r="M36" s="75"/>
    </row>
    <row r="37" spans="2:9" ht="24.75" customHeight="1">
      <c r="B37" s="164" t="s">
        <v>23</v>
      </c>
      <c r="C37" s="165" t="s">
        <v>108</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70</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48" t="s">
        <v>24</v>
      </c>
      <c r="E50" s="249"/>
      <c r="F50" s="249"/>
      <c r="G50" s="250"/>
    </row>
    <row r="51" spans="2:13" ht="12.75">
      <c r="B51" s="166" t="s">
        <v>18</v>
      </c>
      <c r="C51" s="168">
        <f>'Lönekostnad och årsarbetskraft'!C41</f>
        <v>0</v>
      </c>
      <c r="D51" s="245" t="s">
        <v>16</v>
      </c>
      <c r="E51" s="246"/>
      <c r="F51" s="246"/>
      <c r="G51" s="247"/>
      <c r="I51" s="75"/>
      <c r="J51" s="75"/>
      <c r="K51" s="75"/>
      <c r="L51" s="75"/>
      <c r="M51" s="75"/>
    </row>
    <row r="52" spans="2:7" ht="29.25" customHeight="1">
      <c r="B52" s="166" t="s">
        <v>99</v>
      </c>
      <c r="C52" s="169" t="e">
        <f>C50/C51</f>
        <v>#DIV/0!</v>
      </c>
      <c r="D52" s="236" t="s">
        <v>101</v>
      </c>
      <c r="E52" s="237"/>
      <c r="F52" s="237"/>
      <c r="G52" s="238"/>
    </row>
    <row r="53" spans="4:7" ht="12.75">
      <c r="D53" s="33"/>
      <c r="E53" s="33"/>
      <c r="F53" s="33"/>
      <c r="G53" s="33"/>
    </row>
    <row r="54" spans="4:7" ht="12.75">
      <c r="D54" s="33"/>
      <c r="E54" s="33"/>
      <c r="F54" s="33"/>
      <c r="G54" s="33"/>
    </row>
    <row r="55" spans="2:13" ht="12.75">
      <c r="B55" s="166" t="s">
        <v>18</v>
      </c>
      <c r="C55" s="168">
        <f>'Lönekostnad och årsarbetskraft'!C49</f>
        <v>0</v>
      </c>
      <c r="D55" s="245" t="s">
        <v>16</v>
      </c>
      <c r="E55" s="246"/>
      <c r="F55" s="246"/>
      <c r="G55" s="247"/>
      <c r="I55" s="75"/>
      <c r="J55" s="75"/>
      <c r="K55" s="75"/>
      <c r="L55" s="75"/>
      <c r="M55" s="75"/>
    </row>
    <row r="56" spans="2:13" ht="25.5">
      <c r="B56" s="164" t="s">
        <v>20</v>
      </c>
      <c r="C56" s="170" t="e">
        <f>C55*C32</f>
        <v>#DIV/0!</v>
      </c>
      <c r="D56" s="236" t="s">
        <v>129</v>
      </c>
      <c r="E56" s="237"/>
      <c r="F56" s="237"/>
      <c r="G56" s="238"/>
      <c r="I56" s="75"/>
      <c r="J56" s="75"/>
      <c r="K56" s="75"/>
      <c r="L56" s="75"/>
      <c r="M56" s="75"/>
    </row>
    <row r="57" spans="2:7" ht="15.75" customHeight="1">
      <c r="B57" s="166" t="s">
        <v>25</v>
      </c>
      <c r="C57" s="171">
        <f>C47</f>
        <v>0</v>
      </c>
      <c r="D57" s="248" t="s">
        <v>24</v>
      </c>
      <c r="E57" s="249"/>
      <c r="F57" s="249"/>
      <c r="G57" s="250"/>
    </row>
    <row r="58" spans="2:7" ht="29.25" customHeight="1">
      <c r="B58" s="73" t="s">
        <v>112</v>
      </c>
      <c r="C58" s="172" t="e">
        <f>C56+C57</f>
        <v>#DIV/0!</v>
      </c>
      <c r="D58" s="33"/>
      <c r="E58" s="33"/>
      <c r="F58" s="33"/>
      <c r="G58" s="33"/>
    </row>
    <row r="59" spans="4:7" ht="8.25" customHeight="1">
      <c r="D59" s="33"/>
      <c r="E59" s="33"/>
      <c r="F59" s="33"/>
      <c r="G59" s="33"/>
    </row>
    <row r="60" spans="2:7" ht="12.75">
      <c r="B60" s="74" t="s">
        <v>102</v>
      </c>
      <c r="C60" s="167" t="e">
        <f>C32+C52</f>
        <v>#DIV/0!</v>
      </c>
      <c r="D60" s="33"/>
      <c r="E60" s="33"/>
      <c r="F60" s="33"/>
      <c r="G60" s="33"/>
    </row>
    <row r="61" spans="2:7" ht="12.75">
      <c r="B61" s="53"/>
      <c r="D61" s="33"/>
      <c r="E61" s="33"/>
      <c r="F61" s="33"/>
      <c r="G61" s="33"/>
    </row>
    <row r="62" spans="4:7" ht="13.5" thickBot="1">
      <c r="D62" s="33"/>
      <c r="E62" s="33"/>
      <c r="F62" s="33"/>
      <c r="G62" s="33"/>
    </row>
    <row r="63" spans="2:7" ht="25.5">
      <c r="B63" s="101" t="s">
        <v>98</v>
      </c>
      <c r="C63" s="102"/>
      <c r="D63" s="33"/>
      <c r="E63" s="33"/>
      <c r="F63" s="33"/>
      <c r="G63" s="33"/>
    </row>
    <row r="64" spans="2:8" ht="12.75" customHeight="1">
      <c r="B64" s="234" t="s">
        <v>100</v>
      </c>
      <c r="C64" s="232" t="e">
        <f>C32</f>
        <v>#DIV/0!</v>
      </c>
      <c r="D64" s="38"/>
      <c r="E64" s="38"/>
      <c r="F64" s="38"/>
      <c r="G64" s="38"/>
      <c r="H64" s="38"/>
    </row>
    <row r="65" spans="2:8" ht="12.75" customHeight="1">
      <c r="B65" s="235"/>
      <c r="C65" s="233"/>
      <c r="D65" s="38"/>
      <c r="E65" s="38"/>
      <c r="F65" s="38"/>
      <c r="G65" s="38"/>
      <c r="H65" s="38"/>
    </row>
    <row r="66" spans="2:8" ht="12.75" customHeight="1">
      <c r="B66" s="103"/>
      <c r="C66" s="98"/>
      <c r="D66" s="38"/>
      <c r="E66" s="38"/>
      <c r="F66" s="38"/>
      <c r="G66" s="38"/>
      <c r="H66" s="38"/>
    </row>
    <row r="67" spans="2:8" ht="12.75" customHeight="1">
      <c r="B67" s="234" t="s">
        <v>99</v>
      </c>
      <c r="C67" s="232" t="e">
        <f>C52</f>
        <v>#DIV/0!</v>
      </c>
      <c r="D67" s="38"/>
      <c r="E67" s="38"/>
      <c r="F67" s="38"/>
      <c r="G67" s="38"/>
      <c r="H67" s="38"/>
    </row>
    <row r="68" spans="2:8" ht="12.75" customHeight="1">
      <c r="B68" s="235"/>
      <c r="C68" s="233"/>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sheet="1"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1">
      <selection activeCell="E34" sqref="E34"/>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0.25">
      <c r="A1" s="20"/>
      <c r="C1" s="199" t="str">
        <f>DocTitel</f>
        <v>, , 2015</v>
      </c>
      <c r="R1" s="34" t="s">
        <v>41</v>
      </c>
    </row>
    <row r="2" spans="1:23" ht="12.75">
      <c r="A2" s="57"/>
      <c r="B2" s="57"/>
      <c r="C2" s="57"/>
      <c r="K2" s="38"/>
      <c r="P2" s="38"/>
      <c r="W2" s="38"/>
    </row>
    <row r="3" spans="1:23" ht="20.25">
      <c r="A3" s="20"/>
      <c r="C3" s="57"/>
      <c r="W3" s="38"/>
    </row>
    <row r="4" spans="3:23" ht="18">
      <c r="C4" s="198" t="s">
        <v>144</v>
      </c>
      <c r="D4" s="59"/>
      <c r="P4" s="38"/>
      <c r="W4" s="38"/>
    </row>
    <row r="5" spans="2:23" ht="12.75">
      <c r="B5" s="106"/>
      <c r="C5" s="106"/>
      <c r="D5" s="106"/>
      <c r="E5" s="106"/>
      <c r="F5" s="106"/>
      <c r="G5" s="106"/>
      <c r="H5" s="106"/>
      <c r="I5" s="106"/>
      <c r="J5" s="106"/>
      <c r="P5" s="38"/>
      <c r="W5" s="38"/>
    </row>
    <row r="6" spans="2:23" ht="12.75">
      <c r="B6" s="106"/>
      <c r="C6" s="107" t="s">
        <v>127</v>
      </c>
      <c r="D6" s="107"/>
      <c r="E6" s="108" t="e">
        <f>'Lönekostnad och årsarbetskraft'!C39</f>
        <v>#DIV/0!</v>
      </c>
      <c r="F6" s="109" t="s">
        <v>66</v>
      </c>
      <c r="G6" s="110"/>
      <c r="H6" s="110"/>
      <c r="I6" s="110"/>
      <c r="J6" s="106"/>
      <c r="P6" s="38"/>
      <c r="W6" s="38"/>
    </row>
    <row r="7" spans="2:23" ht="12.75">
      <c r="B7" s="106"/>
      <c r="C7" s="107"/>
      <c r="D7" s="107"/>
      <c r="E7" s="110"/>
      <c r="F7" s="110"/>
      <c r="G7" s="110"/>
      <c r="H7" s="110"/>
      <c r="I7" s="110"/>
      <c r="J7" s="106"/>
      <c r="P7" s="38"/>
      <c r="W7" s="38"/>
    </row>
    <row r="8" spans="2:16" ht="12.75">
      <c r="B8" s="106"/>
      <c r="C8" s="107" t="s">
        <v>94</v>
      </c>
      <c r="D8" s="107"/>
      <c r="E8" s="108" t="e">
        <f>KostGemSpec</f>
        <v>#DIV/0!</v>
      </c>
      <c r="F8" s="263" t="s">
        <v>14</v>
      </c>
      <c r="G8" s="264"/>
      <c r="H8" s="264"/>
      <c r="I8" s="264"/>
      <c r="J8" s="106"/>
      <c r="O8" s="33" t="s">
        <v>114</v>
      </c>
      <c r="P8" s="76" t="e">
        <f>E9/$E$12</f>
        <v>#DIV/0!</v>
      </c>
    </row>
    <row r="9" spans="2:16" ht="12.75">
      <c r="B9" s="106"/>
      <c r="C9" s="107" t="s">
        <v>79</v>
      </c>
      <c r="D9" s="107"/>
      <c r="E9" s="111" t="e">
        <f>'Gemensamma kostnader'!C67</f>
        <v>#DIV/0!</v>
      </c>
      <c r="F9" s="263" t="s">
        <v>14</v>
      </c>
      <c r="G9" s="264"/>
      <c r="H9" s="264"/>
      <c r="I9" s="264"/>
      <c r="J9" s="106"/>
      <c r="O9" s="33" t="s">
        <v>115</v>
      </c>
      <c r="P9" s="76" t="e">
        <f>E8/$E$12</f>
        <v>#DIV/0!</v>
      </c>
    </row>
    <row r="10" spans="2:16" ht="15" customHeight="1">
      <c r="B10" s="106"/>
      <c r="C10" s="112" t="s">
        <v>95</v>
      </c>
      <c r="D10" s="112"/>
      <c r="E10" s="176" t="e">
        <f>SUM(E6:E9)</f>
        <v>#DIV/0!</v>
      </c>
      <c r="F10" s="113"/>
      <c r="G10" s="113"/>
      <c r="H10" s="113"/>
      <c r="I10" s="113"/>
      <c r="J10" s="106"/>
      <c r="O10" s="33" t="s">
        <v>116</v>
      </c>
      <c r="P10" s="76" t="e">
        <f>E6/$E$12</f>
        <v>#DIV/0!</v>
      </c>
    </row>
    <row r="11" spans="2:10" ht="12.75">
      <c r="B11" s="106"/>
      <c r="C11" s="107"/>
      <c r="D11" s="107"/>
      <c r="E11" s="107"/>
      <c r="F11" s="107"/>
      <c r="G11" s="107"/>
      <c r="H11" s="107"/>
      <c r="I11" s="107"/>
      <c r="J11" s="107"/>
    </row>
    <row r="12" spans="2:10" ht="12.75">
      <c r="B12" s="106"/>
      <c r="C12" s="107" t="s">
        <v>93</v>
      </c>
      <c r="D12" s="114"/>
      <c r="E12" s="115">
        <f>TidTillg</f>
        <v>0</v>
      </c>
      <c r="F12" s="263" t="s">
        <v>15</v>
      </c>
      <c r="G12" s="264"/>
      <c r="H12" s="264"/>
      <c r="I12" s="264"/>
      <c r="J12" s="106"/>
    </row>
    <row r="13" spans="2:22" ht="12.75" customHeight="1">
      <c r="B13" s="106"/>
      <c r="C13" s="116"/>
      <c r="D13" s="113"/>
      <c r="E13" s="113"/>
      <c r="F13" s="113"/>
      <c r="G13" s="113"/>
      <c r="H13" s="113"/>
      <c r="I13" s="113"/>
      <c r="J13" s="106"/>
      <c r="V13" s="38"/>
    </row>
    <row r="14" spans="2:10" ht="12.75">
      <c r="B14" s="106"/>
      <c r="C14" s="106"/>
      <c r="D14" s="117" t="s">
        <v>97</v>
      </c>
      <c r="E14" s="118" t="e">
        <f>E10</f>
        <v>#DIV/0!</v>
      </c>
      <c r="F14" s="265" t="e">
        <f>" = "&amp;TEXT(E10/E12,"# ##0")&amp;" kr/tim"</f>
        <v>#DIV/0!</v>
      </c>
      <c r="G14" s="266"/>
      <c r="H14" s="119"/>
      <c r="I14" s="106"/>
      <c r="J14" s="106"/>
    </row>
    <row r="15" spans="2:10" ht="12.75">
      <c r="B15" s="106"/>
      <c r="C15" s="106"/>
      <c r="D15" s="117" t="s">
        <v>96</v>
      </c>
      <c r="E15" s="120">
        <f>E12</f>
        <v>0</v>
      </c>
      <c r="F15" s="266"/>
      <c r="G15" s="266"/>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4.2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75">
      <c r="A22" s="14"/>
      <c r="B22" s="131"/>
      <c r="C22" s="261" t="s">
        <v>6</v>
      </c>
      <c r="D22" s="262"/>
      <c r="E22" s="132" t="e">
        <f>E10/E12</f>
        <v>#DIV/0!</v>
      </c>
      <c r="F22" s="133"/>
      <c r="G22" s="133"/>
      <c r="H22" s="133"/>
      <c r="I22" s="133"/>
      <c r="J22" s="134"/>
      <c r="R22" s="65"/>
    </row>
    <row r="23" spans="2:18" ht="15" thickBot="1">
      <c r="B23" s="90"/>
      <c r="C23" s="135"/>
      <c r="D23" s="136"/>
      <c r="E23" s="91"/>
      <c r="F23" s="91"/>
      <c r="G23" s="91"/>
      <c r="H23" s="91"/>
      <c r="I23" s="91"/>
      <c r="J23" s="92"/>
      <c r="K23" s="14"/>
      <c r="L23" s="14"/>
      <c r="M23" s="14"/>
      <c r="N23" s="14"/>
      <c r="O23" s="14"/>
      <c r="R23" s="38"/>
    </row>
    <row r="24" spans="16:33" ht="15.75">
      <c r="P24" s="36"/>
      <c r="Q24" s="36"/>
      <c r="S24" s="36"/>
      <c r="T24" s="36"/>
      <c r="U24" s="36"/>
      <c r="V24" s="36"/>
      <c r="W24" s="36"/>
      <c r="X24" s="36"/>
      <c r="Y24" s="36"/>
      <c r="Z24" s="36"/>
      <c r="AA24" s="36"/>
      <c r="AB24" s="36"/>
      <c r="AC24" s="36"/>
      <c r="AD24" s="36"/>
      <c r="AE24" s="36"/>
      <c r="AF24" s="36"/>
      <c r="AG24" s="36"/>
    </row>
    <row r="25" spans="1:18" ht="15.75">
      <c r="A25" s="36"/>
      <c r="B25" s="36"/>
      <c r="C25" s="36" t="s">
        <v>30</v>
      </c>
      <c r="D25" s="36"/>
      <c r="E25" s="36"/>
      <c r="F25" s="36"/>
      <c r="G25" s="36"/>
      <c r="H25" s="36"/>
      <c r="I25" s="36"/>
      <c r="J25" s="36"/>
      <c r="R25" s="36"/>
    </row>
    <row r="26" spans="2:15" ht="15.7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5.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84</v>
      </c>
      <c r="F4" s="189">
        <v>1</v>
      </c>
    </row>
    <row r="5" ht="12.75">
      <c r="B5" s="12" t="s">
        <v>34</v>
      </c>
    </row>
    <row r="6" ht="12.75">
      <c r="B6" s="12" t="s">
        <v>35</v>
      </c>
    </row>
    <row r="7" ht="12.75">
      <c r="B7" s="12" t="s">
        <v>36</v>
      </c>
    </row>
    <row r="8" ht="12.75">
      <c r="B8" s="12" t="s">
        <v>37</v>
      </c>
    </row>
    <row r="9" spans="2:7" ht="12.75">
      <c r="B9" s="12" t="s">
        <v>38</v>
      </c>
      <c r="E9" s="181" t="s">
        <v>119</v>
      </c>
      <c r="F9" s="182"/>
      <c r="G9" s="182"/>
    </row>
    <row r="10" spans="2:7" ht="12.75">
      <c r="B10" s="12" t="s">
        <v>39</v>
      </c>
      <c r="E10" s="182"/>
      <c r="F10" s="182" t="s">
        <v>118</v>
      </c>
      <c r="G10" s="182" t="s">
        <v>117</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Södergren Lisa</cp:lastModifiedBy>
  <cp:lastPrinted>2015-04-10T12:44:12Z</cp:lastPrinted>
  <dcterms:created xsi:type="dcterms:W3CDTF">2014-05-15T08:57:55Z</dcterms:created>
  <dcterms:modified xsi:type="dcterms:W3CDTF">2015-04-29T11:36:02Z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